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anduan" sheetId="1" state="visible" r:id="rId1"/>
    <sheet xmlns:r="http://schemas.openxmlformats.org/officeDocument/2006/relationships" name="Kas Masuk" sheetId="2" state="visible" r:id="rId2"/>
    <sheet xmlns:r="http://schemas.openxmlformats.org/officeDocument/2006/relationships" name="Kas Keluar" sheetId="3" state="visible" r:id="rId3"/>
    <sheet xmlns:r="http://schemas.openxmlformats.org/officeDocument/2006/relationships" name="Ringkasan Bulanan" sheetId="4" state="visible" r:id="rId4"/>
    <sheet xmlns:r="http://schemas.openxmlformats.org/officeDocument/2006/relationships" name="PPh Final UMKM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1">
    <font>
      <name val="Calibri"/>
      <family val="2"/>
      <color theme="1"/>
      <sz val="11"/>
      <scheme val="minor"/>
    </font>
    <font>
      <name val="Calibri"/>
      <b val="1"/>
      <color rgb="00FBF6EC"/>
      <sz val="16"/>
    </font>
    <font>
      <name val="Calibri"/>
      <i val="1"/>
      <color rgb="000E1B2C"/>
      <sz val="11"/>
    </font>
    <font>
      <name val="Calibri"/>
      <b val="1"/>
      <color rgb="000E1B2C"/>
      <sz val="13"/>
    </font>
    <font>
      <name val="Calibri"/>
      <color rgb="000E1B2C"/>
      <sz val="11"/>
    </font>
    <font>
      <name val="Calibri"/>
      <i val="1"/>
      <color rgb="0055647A"/>
      <sz val="10"/>
    </font>
    <font>
      <name val="Calibri"/>
      <b val="1"/>
      <color rgb="00FBF6EC"/>
      <sz val="14"/>
    </font>
    <font>
      <name val="Calibri"/>
      <b val="1"/>
      <color rgb="00FBF6EC"/>
      <sz val="11"/>
    </font>
    <font>
      <b val="1"/>
      <color rgb="000E1B2C"/>
    </font>
    <font>
      <b val="1"/>
      <color rgb="00FBF6EC"/>
    </font>
    <font>
      <name val="Calibri"/>
      <i val="1"/>
      <color rgb="000E1B2C"/>
      <sz val="10"/>
    </font>
  </fonts>
  <fills count="6">
    <fill>
      <patternFill/>
    </fill>
    <fill>
      <patternFill patternType="gray125"/>
    </fill>
    <fill>
      <patternFill patternType="solid">
        <fgColor rgb="000E1B2C"/>
        <bgColor rgb="000E1B2C"/>
      </patternFill>
    </fill>
    <fill>
      <patternFill patternType="solid">
        <fgColor rgb="00D4AF37"/>
        <bgColor rgb="00D4AF37"/>
      </patternFill>
    </fill>
    <fill>
      <patternFill patternType="solid">
        <fgColor rgb="00F0EADA"/>
        <bgColor rgb="00F0EADA"/>
      </patternFill>
    </fill>
    <fill>
      <patternFill patternType="solid">
        <fgColor rgb="00FBF6EC"/>
        <bgColor rgb="00FBF6EC"/>
      </patternFill>
    </fill>
  </fills>
  <borders count="2">
    <border>
      <left/>
      <right/>
      <top/>
      <bottom/>
      <diagonal/>
    </border>
    <border>
      <left style="thin">
        <color rgb="00D0C8B0"/>
      </left>
      <right style="thin">
        <color rgb="00D0C8B0"/>
      </right>
      <top style="thin">
        <color rgb="00D0C8B0"/>
      </top>
      <bottom style="thin">
        <color rgb="00D0C8B0"/>
      </bottom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/>
    </xf>
    <xf numFmtId="0" fontId="3" fillId="4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2" borderId="0" applyAlignment="1" pivotButton="0" quotePrefix="0" xfId="0">
      <alignment horizontal="center"/>
    </xf>
    <xf numFmtId="0" fontId="7" fillId="2" borderId="1" applyAlignment="1" pivotButton="0" quotePrefix="0" xfId="0">
      <alignment horizontal="center" vertical="center"/>
    </xf>
    <xf numFmtId="0" fontId="0" fillId="0" borderId="1" pivotButton="0" quotePrefix="0" xfId="0"/>
    <xf numFmtId="3" fontId="0" fillId="0" borderId="1" pivotButton="0" quotePrefix="0" xfId="0"/>
    <xf numFmtId="0" fontId="8" fillId="3" borderId="0" applyAlignment="1" pivotButton="0" quotePrefix="0" xfId="0">
      <alignment horizontal="right"/>
    </xf>
    <xf numFmtId="3" fontId="8" fillId="3" borderId="0" pivotButton="0" quotePrefix="0" xfId="0"/>
    <xf numFmtId="0" fontId="9" fillId="2" borderId="1" applyAlignment="1" pivotButton="0" quotePrefix="0" xfId="0">
      <alignment horizontal="center"/>
    </xf>
    <xf numFmtId="0" fontId="0" fillId="5" borderId="1" applyAlignment="1" pivotButton="0" quotePrefix="0" xfId="0">
      <alignment horizontal="center"/>
    </xf>
    <xf numFmtId="3" fontId="0" fillId="5" borderId="1" pivotButton="0" quotePrefix="0" xfId="0"/>
    <xf numFmtId="0" fontId="0" fillId="0" borderId="1" applyAlignment="1" pivotButton="0" quotePrefix="0" xfId="0">
      <alignment horizontal="center"/>
    </xf>
    <xf numFmtId="0" fontId="8" fillId="3" borderId="1" applyAlignment="1" pivotButton="0" quotePrefix="0" xfId="0">
      <alignment horizontal="center"/>
    </xf>
    <xf numFmtId="3" fontId="8" fillId="3" borderId="1" pivotButton="0" quotePrefix="0" xfId="0"/>
    <xf numFmtId="0" fontId="10" fillId="3" borderId="0" applyAlignment="1" pivotButton="0" quotePrefix="0" xfId="0">
      <alignment horizontal="center"/>
    </xf>
    <xf numFmtId="0" fontId="9" fillId="2" borderId="1" applyAlignment="1" pivotButton="0" quotePrefix="0" xfId="0">
      <alignment horizontal="center" vertical="center"/>
    </xf>
    <xf numFmtId="0" fontId="0" fillId="5" borderId="1" pivotButton="0" quotePrefix="0" xfId="0"/>
    <xf numFmtId="0" fontId="0" fillId="3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8"/>
  <sheetViews>
    <sheetView workbookViewId="0">
      <selection activeCell="A1" sqref="A1"/>
    </sheetView>
  </sheetViews>
  <sheetFormatPr baseColWidth="8" defaultRowHeight="15"/>
  <cols>
    <col width="22" customWidth="1" min="1" max="1"/>
    <col width="18" customWidth="1" min="2" max="2"/>
    <col width="22" customWidth="1" min="3" max="3"/>
    <col width="18" customWidth="1" min="4" max="4"/>
    <col width="18" customWidth="1" min="5" max="5"/>
    <col width="18" customWidth="1" min="6" max="6"/>
  </cols>
  <sheetData>
    <row r="1" ht="32" customHeight="1">
      <c r="A1" s="1" t="inlineStr">
        <is>
          <t>TEMPLATE PEMBUKUAN SEDERHANA UMKM</t>
        </is>
      </c>
    </row>
    <row r="2" ht="24" customHeight="1">
      <c r="A2" s="2" t="inlineStr">
        <is>
          <t>BONUS GRATIS dari TDN Perizinan — PT Transformation Digiex Nusantara</t>
        </is>
      </c>
    </row>
    <row r="5" ht="24" customHeight="1">
      <c r="A5" s="3" t="inlineStr">
        <is>
          <t>CARA PAKAI TEMPLATE INI</t>
        </is>
      </c>
    </row>
    <row r="7">
      <c r="A7" s="4" t="inlineStr">
        <is>
          <t>1. Buka sheet 'Kas Masuk'</t>
        </is>
      </c>
    </row>
    <row r="8">
      <c r="A8" s="5" t="inlineStr">
        <is>
          <t xml:space="preserve">   Catat setiap uang masuk dari penjualan/jasa. Isi Tanggal, Deskripsi, Kategori, Jumlah, dan Metode Bayar.</t>
        </is>
      </c>
    </row>
    <row r="10">
      <c r="A10" s="4" t="inlineStr">
        <is>
          <t>2. Buka sheet 'Kas Keluar'</t>
        </is>
      </c>
    </row>
    <row r="11">
      <c r="A11" s="5" t="inlineStr">
        <is>
          <t xml:space="preserve">   Catat setiap uang keluar untuk operasional usaha. Isi Tanggal, Deskripsi, Kategori Biaya, Jumlah.</t>
        </is>
      </c>
    </row>
    <row r="13">
      <c r="A13" s="4" t="inlineStr">
        <is>
          <t>3. Buka sheet 'Ringkasan Bulanan'</t>
        </is>
      </c>
    </row>
    <row r="14">
      <c r="A14" s="5" t="inlineStr">
        <is>
          <t xml:space="preserve">   Sudah ada formula otomatis. Cukup pilih bulan yang mau dilihat.</t>
        </is>
      </c>
    </row>
    <row r="16">
      <c r="A16" s="4" t="inlineStr">
        <is>
          <t>4. Buka sheet 'PPh Final UMKM 0,5%'</t>
        </is>
      </c>
    </row>
    <row r="17">
      <c r="A17" s="5" t="inlineStr">
        <is>
          <t xml:space="preserve">   Hitung otomatis pajak yang harus disetor per bulan.</t>
        </is>
      </c>
    </row>
    <row r="19" ht="24" customHeight="1">
      <c r="A19" s="3" t="inlineStr">
        <is>
          <t>PPH FINAL UMKM — YANG PERLU DIKETAHUI</t>
        </is>
      </c>
    </row>
    <row r="21">
      <c r="A21" s="4" t="inlineStr">
        <is>
          <t>• Tarif: 0,5% dari OMZET (bukan laba)</t>
        </is>
      </c>
    </row>
    <row r="22">
      <c r="A22" s="4" t="inlineStr">
        <is>
          <t>• Berlaku untuk WP OP dengan omzet ≤ Rp 4,8 miliar/tahun (PP 55/2022)</t>
        </is>
      </c>
    </row>
    <row r="23">
      <c r="A23" s="4" t="inlineStr">
        <is>
          <t>• PT Perorangan: setahun pertama omzet ≤ Rp 500 juta tidak kena pajak (PP 55/2022)</t>
        </is>
      </c>
    </row>
    <row r="24">
      <c r="A24" s="4" t="inlineStr">
        <is>
          <t>• Setor tanggal 15, Lapor SPT Masa tanggal 20 bulan berikutnya</t>
        </is>
      </c>
    </row>
    <row r="25">
      <c r="A25" s="4" t="inlineStr">
        <is>
          <t>• Kode Billing: 411128-420 (PPh Final UMKM PP 55)</t>
        </is>
      </c>
    </row>
    <row r="26">
      <c r="A26" s="4" t="inlineStr">
        <is>
          <t>• Bayar via: DJP Online / bank kerjasama / e-Billing</t>
        </is>
      </c>
    </row>
    <row r="28" ht="24" customHeight="1">
      <c r="A28" s="3" t="inlineStr">
        <is>
          <t>CATATAN PENTING</t>
        </is>
      </c>
    </row>
    <row r="30">
      <c r="A30" s="4" t="inlineStr">
        <is>
          <t>• Template ini untuk pencatatan pribadi, BUKAN sistem akuntansi resmi</t>
        </is>
      </c>
    </row>
    <row r="31">
      <c r="A31" s="4" t="inlineStr">
        <is>
          <t>• Untuk usaha yang tumbuh besar, konsultasi ke akuntan profesional</t>
        </is>
      </c>
    </row>
    <row r="32">
      <c r="A32" s="4" t="inlineStr">
        <is>
          <t>• Tanyakan ke TDN kalau butuh bantuan lanjut (via WhatsApp)</t>
        </is>
      </c>
    </row>
    <row r="34" ht="24" customHeight="1">
      <c r="A34" s="3" t="inlineStr">
        <is>
          <t>KONTAK BANTUAN</t>
        </is>
      </c>
    </row>
    <row r="36">
      <c r="A36" s="4" t="inlineStr">
        <is>
          <t>WhatsApp: +62 822-2514-2002</t>
        </is>
      </c>
    </row>
    <row r="37">
      <c r="A37" s="4" t="inlineStr">
        <is>
          <t>Website: transformation-dn.com/nib</t>
        </is>
      </c>
    </row>
    <row r="38">
      <c r="A38" s="4" t="inlineStr">
        <is>
          <t>Email: hello@transformation-dn.com</t>
        </is>
      </c>
    </row>
  </sheetData>
  <mergeCells count="26">
    <mergeCell ref="A16:F16"/>
    <mergeCell ref="A37:F37"/>
    <mergeCell ref="A26:F26"/>
    <mergeCell ref="A21:F21"/>
    <mergeCell ref="A2:F2"/>
    <mergeCell ref="A14:F14"/>
    <mergeCell ref="A5:F5"/>
    <mergeCell ref="A23:F23"/>
    <mergeCell ref="A32:F32"/>
    <mergeCell ref="A8:F8"/>
    <mergeCell ref="A22:F22"/>
    <mergeCell ref="A17:F17"/>
    <mergeCell ref="A38:F38"/>
    <mergeCell ref="A10:F10"/>
    <mergeCell ref="A28:F28"/>
    <mergeCell ref="A13:F13"/>
    <mergeCell ref="A19:F19"/>
    <mergeCell ref="A31:F31"/>
    <mergeCell ref="A34:F34"/>
    <mergeCell ref="A30:F30"/>
    <mergeCell ref="A24:F24"/>
    <mergeCell ref="A11:F11"/>
    <mergeCell ref="A36:F36"/>
    <mergeCell ref="A1:F1"/>
    <mergeCell ref="A7:F7"/>
    <mergeCell ref="A25:F2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60"/>
  <sheetViews>
    <sheetView workbookViewId="0">
      <selection activeCell="A1" sqref="A1"/>
    </sheetView>
  </sheetViews>
  <sheetFormatPr baseColWidth="8" defaultRowHeight="15"/>
  <cols>
    <col width="13" customWidth="1" min="1" max="1"/>
    <col width="32" customWidth="1" min="2" max="2"/>
    <col width="18" customWidth="1" min="3" max="3"/>
    <col width="16" customWidth="1" min="4" max="4"/>
    <col width="15" customWidth="1" min="5" max="5"/>
    <col width="12" customWidth="1" min="6" max="6"/>
  </cols>
  <sheetData>
    <row r="1" ht="28" customHeight="1">
      <c r="A1" s="6" t="inlineStr">
        <is>
          <t>KAS MASUK — Pemasukan Usaha</t>
        </is>
      </c>
    </row>
    <row r="3">
      <c r="A3" s="7" t="inlineStr">
        <is>
          <t>Tanggal</t>
        </is>
      </c>
      <c r="B3" s="7" t="inlineStr">
        <is>
          <t>Deskripsi</t>
        </is>
      </c>
      <c r="C3" s="7" t="inlineStr">
        <is>
          <t>Kategori</t>
        </is>
      </c>
      <c r="D3" s="7" t="inlineStr">
        <is>
          <t>Metode Bayar</t>
        </is>
      </c>
      <c r="E3" s="7" t="inlineStr">
        <is>
          <t>Jumlah (Rp)</t>
        </is>
      </c>
      <c r="F3" s="7" t="inlineStr">
        <is>
          <t>Bulan</t>
        </is>
      </c>
    </row>
    <row r="4">
      <c r="A4" s="8" t="inlineStr">
        <is>
          <t>2026-01-05</t>
        </is>
      </c>
      <c r="B4" s="8" t="inlineStr">
        <is>
          <t>Penjualan produk A</t>
        </is>
      </c>
      <c r="C4" s="8" t="inlineStr">
        <is>
          <t>Penjualan</t>
        </is>
      </c>
      <c r="D4" s="8" t="inlineStr">
        <is>
          <t>Transfer BCA</t>
        </is>
      </c>
      <c r="E4" s="9" t="n">
        <v>500000</v>
      </c>
      <c r="F4" s="8">
        <f>TEXT(A4,"YYYY-MM")</f>
        <v/>
      </c>
    </row>
    <row r="5">
      <c r="A5" s="8" t="inlineStr">
        <is>
          <t>2026-01-12</t>
        </is>
      </c>
      <c r="B5" s="8" t="inlineStr">
        <is>
          <t>Jasa konsultasi klien X</t>
        </is>
      </c>
      <c r="C5" s="8" t="inlineStr">
        <is>
          <t>Jasa</t>
        </is>
      </c>
      <c r="D5" s="8" t="inlineStr">
        <is>
          <t>QRIS</t>
        </is>
      </c>
      <c r="E5" s="9" t="n">
        <v>750000</v>
      </c>
      <c r="F5" s="8">
        <f>TEXT(A5,"YYYY-MM")</f>
        <v/>
      </c>
    </row>
    <row r="6">
      <c r="A6" s="8" t="inlineStr">
        <is>
          <t>2026-01-20</t>
        </is>
      </c>
      <c r="B6" s="8" t="inlineStr">
        <is>
          <t>Penjualan produk B</t>
        </is>
      </c>
      <c r="C6" s="8" t="inlineStr">
        <is>
          <t>Penjualan</t>
        </is>
      </c>
      <c r="D6" s="8" t="inlineStr">
        <is>
          <t>Tunai</t>
        </is>
      </c>
      <c r="E6" s="9" t="n">
        <v>250000</v>
      </c>
      <c r="F6" s="8">
        <f>TEXT(A6,"YYYY-MM")</f>
        <v/>
      </c>
    </row>
    <row r="7">
      <c r="A7" s="8" t="n"/>
      <c r="B7" s="8" t="n"/>
      <c r="C7" s="8" t="n"/>
      <c r="D7" s="8" t="n"/>
      <c r="E7" s="9" t="n"/>
      <c r="F7" s="8">
        <f>IF(A7="","",TEXT(A7,"YYYY-MM"))</f>
        <v/>
      </c>
    </row>
    <row r="8">
      <c r="A8" s="8" t="n"/>
      <c r="B8" s="8" t="n"/>
      <c r="C8" s="8" t="n"/>
      <c r="D8" s="8" t="n"/>
      <c r="E8" s="9" t="n"/>
      <c r="F8" s="8">
        <f>IF(A8="","",TEXT(A8,"YYYY-MM"))</f>
        <v/>
      </c>
    </row>
    <row r="9">
      <c r="A9" s="8" t="n"/>
      <c r="B9" s="8" t="n"/>
      <c r="C9" s="8" t="n"/>
      <c r="D9" s="8" t="n"/>
      <c r="E9" s="9" t="n"/>
      <c r="F9" s="8">
        <f>IF(A9="","",TEXT(A9,"YYYY-MM"))</f>
        <v/>
      </c>
    </row>
    <row r="10">
      <c r="A10" s="8" t="n"/>
      <c r="B10" s="8" t="n"/>
      <c r="C10" s="8" t="n"/>
      <c r="D10" s="8" t="n"/>
      <c r="E10" s="9" t="n"/>
      <c r="F10" s="8">
        <f>IF(A10="","",TEXT(A10,"YYYY-MM"))</f>
        <v/>
      </c>
    </row>
    <row r="11">
      <c r="A11" s="8" t="n"/>
      <c r="B11" s="8" t="n"/>
      <c r="C11" s="8" t="n"/>
      <c r="D11" s="8" t="n"/>
      <c r="E11" s="9" t="n"/>
      <c r="F11" s="8">
        <f>IF(A11="","",TEXT(A11,"YYYY-MM"))</f>
        <v/>
      </c>
    </row>
    <row r="12">
      <c r="A12" s="8" t="n"/>
      <c r="B12" s="8" t="n"/>
      <c r="C12" s="8" t="n"/>
      <c r="D12" s="8" t="n"/>
      <c r="E12" s="9" t="n"/>
      <c r="F12" s="8">
        <f>IF(A12="","",TEXT(A12,"YYYY-MM"))</f>
        <v/>
      </c>
    </row>
    <row r="13">
      <c r="A13" s="8" t="n"/>
      <c r="B13" s="8" t="n"/>
      <c r="C13" s="8" t="n"/>
      <c r="D13" s="8" t="n"/>
      <c r="E13" s="9" t="n"/>
      <c r="F13" s="8">
        <f>IF(A13="","",TEXT(A13,"YYYY-MM"))</f>
        <v/>
      </c>
    </row>
    <row r="14">
      <c r="A14" s="8" t="n"/>
      <c r="B14" s="8" t="n"/>
      <c r="C14" s="8" t="n"/>
      <c r="D14" s="8" t="n"/>
      <c r="E14" s="9" t="n"/>
      <c r="F14" s="8">
        <f>IF(A14="","",TEXT(A14,"YYYY-MM"))</f>
        <v/>
      </c>
    </row>
    <row r="15">
      <c r="A15" s="8" t="n"/>
      <c r="B15" s="8" t="n"/>
      <c r="C15" s="8" t="n"/>
      <c r="D15" s="8" t="n"/>
      <c r="E15" s="9" t="n"/>
      <c r="F15" s="8">
        <f>IF(A15="","",TEXT(A15,"YYYY-MM"))</f>
        <v/>
      </c>
    </row>
    <row r="16">
      <c r="A16" s="8" t="n"/>
      <c r="B16" s="8" t="n"/>
      <c r="C16" s="8" t="n"/>
      <c r="D16" s="8" t="n"/>
      <c r="E16" s="9" t="n"/>
      <c r="F16" s="8">
        <f>IF(A16="","",TEXT(A16,"YYYY-MM"))</f>
        <v/>
      </c>
    </row>
    <row r="17">
      <c r="A17" s="8" t="n"/>
      <c r="B17" s="8" t="n"/>
      <c r="C17" s="8" t="n"/>
      <c r="D17" s="8" t="n"/>
      <c r="E17" s="9" t="n"/>
      <c r="F17" s="8">
        <f>IF(A17="","",TEXT(A17,"YYYY-MM"))</f>
        <v/>
      </c>
    </row>
    <row r="18">
      <c r="A18" s="8" t="n"/>
      <c r="B18" s="8" t="n"/>
      <c r="C18" s="8" t="n"/>
      <c r="D18" s="8" t="n"/>
      <c r="E18" s="9" t="n"/>
      <c r="F18" s="8">
        <f>IF(A18="","",TEXT(A18,"YYYY-MM"))</f>
        <v/>
      </c>
    </row>
    <row r="19">
      <c r="A19" s="8" t="n"/>
      <c r="B19" s="8" t="n"/>
      <c r="C19" s="8" t="n"/>
      <c r="D19" s="8" t="n"/>
      <c r="E19" s="9" t="n"/>
      <c r="F19" s="8">
        <f>IF(A19="","",TEXT(A19,"YYYY-MM"))</f>
        <v/>
      </c>
    </row>
    <row r="20">
      <c r="A20" s="8" t="n"/>
      <c r="B20" s="8" t="n"/>
      <c r="C20" s="8" t="n"/>
      <c r="D20" s="8" t="n"/>
      <c r="E20" s="9" t="n"/>
      <c r="F20" s="8">
        <f>IF(A20="","",TEXT(A20,"YYYY-MM"))</f>
        <v/>
      </c>
    </row>
    <row r="21">
      <c r="A21" s="8" t="n"/>
      <c r="B21" s="8" t="n"/>
      <c r="C21" s="8" t="n"/>
      <c r="D21" s="8" t="n"/>
      <c r="E21" s="9" t="n"/>
      <c r="F21" s="8">
        <f>IF(A21="","",TEXT(A21,"YYYY-MM"))</f>
        <v/>
      </c>
    </row>
    <row r="22">
      <c r="A22" s="8" t="n"/>
      <c r="B22" s="8" t="n"/>
      <c r="C22" s="8" t="n"/>
      <c r="D22" s="8" t="n"/>
      <c r="E22" s="9" t="n"/>
      <c r="F22" s="8">
        <f>IF(A22="","",TEXT(A22,"YYYY-MM"))</f>
        <v/>
      </c>
    </row>
    <row r="23">
      <c r="A23" s="8" t="n"/>
      <c r="B23" s="8" t="n"/>
      <c r="C23" s="8" t="n"/>
      <c r="D23" s="8" t="n"/>
      <c r="E23" s="9" t="n"/>
      <c r="F23" s="8">
        <f>IF(A23="","",TEXT(A23,"YYYY-MM"))</f>
        <v/>
      </c>
    </row>
    <row r="24">
      <c r="A24" s="8" t="n"/>
      <c r="B24" s="8" t="n"/>
      <c r="C24" s="8" t="n"/>
      <c r="D24" s="8" t="n"/>
      <c r="E24" s="9" t="n"/>
      <c r="F24" s="8">
        <f>IF(A24="","",TEXT(A24,"YYYY-MM"))</f>
        <v/>
      </c>
    </row>
    <row r="25">
      <c r="A25" s="8" t="n"/>
      <c r="B25" s="8" t="n"/>
      <c r="C25" s="8" t="n"/>
      <c r="D25" s="8" t="n"/>
      <c r="E25" s="9" t="n"/>
      <c r="F25" s="8">
        <f>IF(A25="","",TEXT(A25,"YYYY-MM"))</f>
        <v/>
      </c>
    </row>
    <row r="26">
      <c r="A26" s="8" t="n"/>
      <c r="B26" s="8" t="n"/>
      <c r="C26" s="8" t="n"/>
      <c r="D26" s="8" t="n"/>
      <c r="E26" s="9" t="n"/>
      <c r="F26" s="8">
        <f>IF(A26="","",TEXT(A26,"YYYY-MM"))</f>
        <v/>
      </c>
    </row>
    <row r="27">
      <c r="A27" s="8" t="n"/>
      <c r="B27" s="8" t="n"/>
      <c r="C27" s="8" t="n"/>
      <c r="D27" s="8" t="n"/>
      <c r="E27" s="9" t="n"/>
      <c r="F27" s="8">
        <f>IF(A27="","",TEXT(A27,"YYYY-MM"))</f>
        <v/>
      </c>
    </row>
    <row r="28">
      <c r="A28" s="8" t="n"/>
      <c r="B28" s="8" t="n"/>
      <c r="C28" s="8" t="n"/>
      <c r="D28" s="8" t="n"/>
      <c r="E28" s="9" t="n"/>
      <c r="F28" s="8">
        <f>IF(A28="","",TEXT(A28,"YYYY-MM"))</f>
        <v/>
      </c>
    </row>
    <row r="29">
      <c r="A29" s="8" t="n"/>
      <c r="B29" s="8" t="n"/>
      <c r="C29" s="8" t="n"/>
      <c r="D29" s="8" t="n"/>
      <c r="E29" s="9" t="n"/>
      <c r="F29" s="8">
        <f>IF(A29="","",TEXT(A29,"YYYY-MM"))</f>
        <v/>
      </c>
    </row>
    <row r="30">
      <c r="A30" s="8" t="n"/>
      <c r="B30" s="8" t="n"/>
      <c r="C30" s="8" t="n"/>
      <c r="D30" s="8" t="n"/>
      <c r="E30" s="9" t="n"/>
      <c r="F30" s="8">
        <f>IF(A30="","",TEXT(A30,"YYYY-MM"))</f>
        <v/>
      </c>
    </row>
    <row r="31">
      <c r="A31" s="8" t="n"/>
      <c r="B31" s="8" t="n"/>
      <c r="C31" s="8" t="n"/>
      <c r="D31" s="8" t="n"/>
      <c r="E31" s="9" t="n"/>
      <c r="F31" s="8">
        <f>IF(A31="","",TEXT(A31,"YYYY-MM"))</f>
        <v/>
      </c>
    </row>
    <row r="32">
      <c r="A32" s="8" t="n"/>
      <c r="B32" s="8" t="n"/>
      <c r="C32" s="8" t="n"/>
      <c r="D32" s="8" t="n"/>
      <c r="E32" s="9" t="n"/>
      <c r="F32" s="8">
        <f>IF(A32="","",TEXT(A32,"YYYY-MM"))</f>
        <v/>
      </c>
    </row>
    <row r="33">
      <c r="A33" s="8" t="n"/>
      <c r="B33" s="8" t="n"/>
      <c r="C33" s="8" t="n"/>
      <c r="D33" s="8" t="n"/>
      <c r="E33" s="9" t="n"/>
      <c r="F33" s="8">
        <f>IF(A33="","",TEXT(A33,"YYYY-MM"))</f>
        <v/>
      </c>
    </row>
    <row r="34">
      <c r="A34" s="8" t="n"/>
      <c r="B34" s="8" t="n"/>
      <c r="C34" s="8" t="n"/>
      <c r="D34" s="8" t="n"/>
      <c r="E34" s="9" t="n"/>
      <c r="F34" s="8">
        <f>IF(A34="","",TEXT(A34,"YYYY-MM"))</f>
        <v/>
      </c>
    </row>
    <row r="35">
      <c r="A35" s="8" t="n"/>
      <c r="B35" s="8" t="n"/>
      <c r="C35" s="8" t="n"/>
      <c r="D35" s="8" t="n"/>
      <c r="E35" s="9" t="n"/>
      <c r="F35" s="8">
        <f>IF(A35="","",TEXT(A35,"YYYY-MM"))</f>
        <v/>
      </c>
    </row>
    <row r="36">
      <c r="A36" s="8" t="n"/>
      <c r="B36" s="8" t="n"/>
      <c r="C36" s="8" t="n"/>
      <c r="D36" s="8" t="n"/>
      <c r="E36" s="9" t="n"/>
      <c r="F36" s="8">
        <f>IF(A36="","",TEXT(A36,"YYYY-MM"))</f>
        <v/>
      </c>
    </row>
    <row r="37">
      <c r="A37" s="8" t="n"/>
      <c r="B37" s="8" t="n"/>
      <c r="C37" s="8" t="n"/>
      <c r="D37" s="8" t="n"/>
      <c r="E37" s="9" t="n"/>
      <c r="F37" s="8">
        <f>IF(A37="","",TEXT(A37,"YYYY-MM"))</f>
        <v/>
      </c>
    </row>
    <row r="38">
      <c r="A38" s="8" t="n"/>
      <c r="B38" s="8" t="n"/>
      <c r="C38" s="8" t="n"/>
      <c r="D38" s="8" t="n"/>
      <c r="E38" s="9" t="n"/>
      <c r="F38" s="8">
        <f>IF(A38="","",TEXT(A38,"YYYY-MM"))</f>
        <v/>
      </c>
    </row>
    <row r="39">
      <c r="A39" s="8" t="n"/>
      <c r="B39" s="8" t="n"/>
      <c r="C39" s="8" t="n"/>
      <c r="D39" s="8" t="n"/>
      <c r="E39" s="9" t="n"/>
      <c r="F39" s="8">
        <f>IF(A39="","",TEXT(A39,"YYYY-MM"))</f>
        <v/>
      </c>
    </row>
    <row r="40">
      <c r="A40" s="8" t="n"/>
      <c r="B40" s="8" t="n"/>
      <c r="C40" s="8" t="n"/>
      <c r="D40" s="8" t="n"/>
      <c r="E40" s="9" t="n"/>
      <c r="F40" s="8">
        <f>IF(A40="","",TEXT(A40,"YYYY-MM"))</f>
        <v/>
      </c>
    </row>
    <row r="41">
      <c r="A41" s="8" t="n"/>
      <c r="B41" s="8" t="n"/>
      <c r="C41" s="8" t="n"/>
      <c r="D41" s="8" t="n"/>
      <c r="E41" s="9" t="n"/>
      <c r="F41" s="8">
        <f>IF(A41="","",TEXT(A41,"YYYY-MM"))</f>
        <v/>
      </c>
    </row>
    <row r="42">
      <c r="A42" s="8" t="n"/>
      <c r="B42" s="8" t="n"/>
      <c r="C42" s="8" t="n"/>
      <c r="D42" s="8" t="n"/>
      <c r="E42" s="9" t="n"/>
      <c r="F42" s="8">
        <f>IF(A42="","",TEXT(A42,"YYYY-MM"))</f>
        <v/>
      </c>
    </row>
    <row r="43">
      <c r="A43" s="8" t="n"/>
      <c r="B43" s="8" t="n"/>
      <c r="C43" s="8" t="n"/>
      <c r="D43" s="8" t="n"/>
      <c r="E43" s="9" t="n"/>
      <c r="F43" s="8">
        <f>IF(A43="","",TEXT(A43,"YYYY-MM"))</f>
        <v/>
      </c>
    </row>
    <row r="44">
      <c r="A44" s="8" t="n"/>
      <c r="B44" s="8" t="n"/>
      <c r="C44" s="8" t="n"/>
      <c r="D44" s="8" t="n"/>
      <c r="E44" s="9" t="n"/>
      <c r="F44" s="8">
        <f>IF(A44="","",TEXT(A44,"YYYY-MM"))</f>
        <v/>
      </c>
    </row>
    <row r="45">
      <c r="A45" s="8" t="n"/>
      <c r="B45" s="8" t="n"/>
      <c r="C45" s="8" t="n"/>
      <c r="D45" s="8" t="n"/>
      <c r="E45" s="9" t="n"/>
      <c r="F45" s="8">
        <f>IF(A45="","",TEXT(A45,"YYYY-MM"))</f>
        <v/>
      </c>
    </row>
    <row r="46">
      <c r="A46" s="8" t="n"/>
      <c r="B46" s="8" t="n"/>
      <c r="C46" s="8" t="n"/>
      <c r="D46" s="8" t="n"/>
      <c r="E46" s="9" t="n"/>
      <c r="F46" s="8">
        <f>IF(A46="","",TEXT(A46,"YYYY-MM"))</f>
        <v/>
      </c>
    </row>
    <row r="47">
      <c r="A47" s="8" t="n"/>
      <c r="B47" s="8" t="n"/>
      <c r="C47" s="8" t="n"/>
      <c r="D47" s="8" t="n"/>
      <c r="E47" s="9" t="n"/>
      <c r="F47" s="8">
        <f>IF(A47="","",TEXT(A47,"YYYY-MM"))</f>
        <v/>
      </c>
    </row>
    <row r="48">
      <c r="A48" s="8" t="n"/>
      <c r="B48" s="8" t="n"/>
      <c r="C48" s="8" t="n"/>
      <c r="D48" s="8" t="n"/>
      <c r="E48" s="9" t="n"/>
      <c r="F48" s="8">
        <f>IF(A48="","",TEXT(A48,"YYYY-MM"))</f>
        <v/>
      </c>
    </row>
    <row r="49">
      <c r="A49" s="8" t="n"/>
      <c r="B49" s="8" t="n"/>
      <c r="C49" s="8" t="n"/>
      <c r="D49" s="8" t="n"/>
      <c r="E49" s="9" t="n"/>
      <c r="F49" s="8">
        <f>IF(A49="","",TEXT(A49,"YYYY-MM"))</f>
        <v/>
      </c>
    </row>
    <row r="50">
      <c r="A50" s="8" t="n"/>
      <c r="B50" s="8" t="n"/>
      <c r="C50" s="8" t="n"/>
      <c r="D50" s="8" t="n"/>
      <c r="E50" s="9" t="n"/>
      <c r="F50" s="8">
        <f>IF(A50="","",TEXT(A50,"YYYY-MM"))</f>
        <v/>
      </c>
    </row>
    <row r="51">
      <c r="A51" s="8" t="n"/>
      <c r="B51" s="8" t="n"/>
      <c r="C51" s="8" t="n"/>
      <c r="D51" s="8" t="n"/>
      <c r="E51" s="9" t="n"/>
      <c r="F51" s="8">
        <f>IF(A51="","",TEXT(A51,"YYYY-MM"))</f>
        <v/>
      </c>
    </row>
    <row r="52">
      <c r="A52" s="8" t="n"/>
      <c r="B52" s="8" t="n"/>
      <c r="C52" s="8" t="n"/>
      <c r="D52" s="8" t="n"/>
      <c r="E52" s="9" t="n"/>
      <c r="F52" s="8">
        <f>IF(A52="","",TEXT(A52,"YYYY-MM"))</f>
        <v/>
      </c>
    </row>
    <row r="53">
      <c r="A53" s="8" t="n"/>
      <c r="B53" s="8" t="n"/>
      <c r="C53" s="8" t="n"/>
      <c r="D53" s="8" t="n"/>
      <c r="E53" s="9" t="n"/>
      <c r="F53" s="8">
        <f>IF(A53="","",TEXT(A53,"YYYY-MM"))</f>
        <v/>
      </c>
    </row>
    <row r="54">
      <c r="A54" s="8" t="n"/>
      <c r="B54" s="8" t="n"/>
      <c r="C54" s="8" t="n"/>
      <c r="D54" s="8" t="n"/>
      <c r="E54" s="9" t="n"/>
      <c r="F54" s="8">
        <f>IF(A54="","",TEXT(A54,"YYYY-MM"))</f>
        <v/>
      </c>
    </row>
    <row r="55">
      <c r="A55" s="8" t="n"/>
      <c r="B55" s="8" t="n"/>
      <c r="C55" s="8" t="n"/>
      <c r="D55" s="8" t="n"/>
      <c r="E55" s="9" t="n"/>
      <c r="F55" s="8">
        <f>IF(A55="","",TEXT(A55,"YYYY-MM"))</f>
        <v/>
      </c>
    </row>
    <row r="56">
      <c r="A56" s="8" t="n"/>
      <c r="B56" s="8" t="n"/>
      <c r="C56" s="8" t="n"/>
      <c r="D56" s="8" t="n"/>
      <c r="E56" s="9" t="n"/>
      <c r="F56" s="8">
        <f>IF(A56="","",TEXT(A56,"YYYY-MM"))</f>
        <v/>
      </c>
    </row>
    <row r="57">
      <c r="A57" s="8" t="n"/>
      <c r="B57" s="8" t="n"/>
      <c r="C57" s="8" t="n"/>
      <c r="D57" s="8" t="n"/>
      <c r="E57" s="9" t="n"/>
      <c r="F57" s="8">
        <f>IF(A57="","",TEXT(A57,"YYYY-MM"))</f>
        <v/>
      </c>
    </row>
    <row r="58">
      <c r="A58" s="8" t="n"/>
      <c r="B58" s="8" t="n"/>
      <c r="C58" s="8" t="n"/>
      <c r="D58" s="8" t="n"/>
      <c r="E58" s="9" t="n"/>
      <c r="F58" s="8">
        <f>IF(A58="","",TEXT(A58,"YYYY-MM"))</f>
        <v/>
      </c>
    </row>
    <row r="59">
      <c r="A59" s="8" t="n"/>
      <c r="B59" s="8" t="n"/>
      <c r="C59" s="8" t="n"/>
      <c r="D59" s="8" t="n"/>
      <c r="E59" s="9" t="n"/>
      <c r="F59" s="8">
        <f>IF(A59="","",TEXT(A59,"YYYY-MM"))</f>
        <v/>
      </c>
    </row>
    <row r="60">
      <c r="D60" s="10" t="inlineStr">
        <is>
          <t>TOTAL</t>
        </is>
      </c>
      <c r="E60" s="11">
        <f>SUM(E4:E59)</f>
        <v/>
      </c>
    </row>
  </sheetData>
  <mergeCells count="1"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60"/>
  <sheetViews>
    <sheetView workbookViewId="0">
      <selection activeCell="A1" sqref="A1"/>
    </sheetView>
  </sheetViews>
  <sheetFormatPr baseColWidth="8" defaultRowHeight="15"/>
  <cols>
    <col width="13" customWidth="1" min="1" max="1"/>
    <col width="32" customWidth="1" min="2" max="2"/>
    <col width="18" customWidth="1" min="3" max="3"/>
    <col width="16" customWidth="1" min="4" max="4"/>
    <col width="15" customWidth="1" min="5" max="5"/>
    <col width="12" customWidth="1" min="6" max="6"/>
  </cols>
  <sheetData>
    <row r="1" ht="28" customHeight="1">
      <c r="A1" s="6" t="inlineStr">
        <is>
          <t>KAS KELUAR — Pengeluaran Usaha</t>
        </is>
      </c>
    </row>
    <row r="3">
      <c r="A3" s="7" t="inlineStr">
        <is>
          <t>Tanggal</t>
        </is>
      </c>
      <c r="B3" s="7" t="inlineStr">
        <is>
          <t>Deskripsi</t>
        </is>
      </c>
      <c r="C3" s="7" t="inlineStr">
        <is>
          <t>Kategori Biaya</t>
        </is>
      </c>
      <c r="D3" s="7" t="inlineStr">
        <is>
          <t>Metode Bayar</t>
        </is>
      </c>
      <c r="E3" s="7" t="inlineStr">
        <is>
          <t>Jumlah (Rp)</t>
        </is>
      </c>
      <c r="F3" s="7" t="inlineStr">
        <is>
          <t>Bulan</t>
        </is>
      </c>
    </row>
    <row r="4">
      <c r="A4" s="8" t="inlineStr">
        <is>
          <t>2026-01-08</t>
        </is>
      </c>
      <c r="B4" s="8" t="inlineStr">
        <is>
          <t>Beli bahan baku</t>
        </is>
      </c>
      <c r="C4" s="8" t="inlineStr">
        <is>
          <t>Bahan Baku</t>
        </is>
      </c>
      <c r="D4" s="8" t="inlineStr">
        <is>
          <t>Transfer</t>
        </is>
      </c>
      <c r="E4" s="9" t="n">
        <v>150000</v>
      </c>
      <c r="F4" s="8">
        <f>TEXT(A4,"YYYY-MM")</f>
        <v/>
      </c>
    </row>
    <row r="5">
      <c r="A5" s="8" t="inlineStr">
        <is>
          <t>2026-01-15</t>
        </is>
      </c>
      <c r="B5" s="8" t="inlineStr">
        <is>
          <t>Ongkir pengiriman</t>
        </is>
      </c>
      <c r="C5" s="8" t="inlineStr">
        <is>
          <t>Ongkir</t>
        </is>
      </c>
      <c r="D5" s="8" t="inlineStr">
        <is>
          <t>Tunai</t>
        </is>
      </c>
      <c r="E5" s="9" t="n">
        <v>45000</v>
      </c>
      <c r="F5" s="8">
        <f>TEXT(A5,"YYYY-MM")</f>
        <v/>
      </c>
    </row>
    <row r="6">
      <c r="A6" s="8" t="inlineStr">
        <is>
          <t>2026-01-25</t>
        </is>
      </c>
      <c r="B6" s="8" t="inlineStr">
        <is>
          <t>Kuota internet</t>
        </is>
      </c>
      <c r="C6" s="8" t="inlineStr">
        <is>
          <t>Operasional</t>
        </is>
      </c>
      <c r="D6" s="8" t="inlineStr">
        <is>
          <t>GoPay</t>
        </is>
      </c>
      <c r="E6" s="9" t="n">
        <v>100000</v>
      </c>
      <c r="F6" s="8">
        <f>TEXT(A6,"YYYY-MM")</f>
        <v/>
      </c>
    </row>
    <row r="7">
      <c r="A7" s="8" t="n"/>
      <c r="B7" s="8" t="n"/>
      <c r="C7" s="8" t="n"/>
      <c r="D7" s="8" t="n"/>
      <c r="E7" s="9" t="n"/>
      <c r="F7" s="8">
        <f>IF(A7="","",TEXT(A7,"YYYY-MM"))</f>
        <v/>
      </c>
    </row>
    <row r="8">
      <c r="A8" s="8" t="n"/>
      <c r="B8" s="8" t="n"/>
      <c r="C8" s="8" t="n"/>
      <c r="D8" s="8" t="n"/>
      <c r="E8" s="9" t="n"/>
      <c r="F8" s="8">
        <f>IF(A8="","",TEXT(A8,"YYYY-MM"))</f>
        <v/>
      </c>
    </row>
    <row r="9">
      <c r="A9" s="8" t="n"/>
      <c r="B9" s="8" t="n"/>
      <c r="C9" s="8" t="n"/>
      <c r="D9" s="8" t="n"/>
      <c r="E9" s="9" t="n"/>
      <c r="F9" s="8">
        <f>IF(A9="","",TEXT(A9,"YYYY-MM"))</f>
        <v/>
      </c>
    </row>
    <row r="10">
      <c r="A10" s="8" t="n"/>
      <c r="B10" s="8" t="n"/>
      <c r="C10" s="8" t="n"/>
      <c r="D10" s="8" t="n"/>
      <c r="E10" s="9" t="n"/>
      <c r="F10" s="8">
        <f>IF(A10="","",TEXT(A10,"YYYY-MM"))</f>
        <v/>
      </c>
    </row>
    <row r="11">
      <c r="A11" s="8" t="n"/>
      <c r="B11" s="8" t="n"/>
      <c r="C11" s="8" t="n"/>
      <c r="D11" s="8" t="n"/>
      <c r="E11" s="9" t="n"/>
      <c r="F11" s="8">
        <f>IF(A11="","",TEXT(A11,"YYYY-MM"))</f>
        <v/>
      </c>
    </row>
    <row r="12">
      <c r="A12" s="8" t="n"/>
      <c r="B12" s="8" t="n"/>
      <c r="C12" s="8" t="n"/>
      <c r="D12" s="8" t="n"/>
      <c r="E12" s="9" t="n"/>
      <c r="F12" s="8">
        <f>IF(A12="","",TEXT(A12,"YYYY-MM"))</f>
        <v/>
      </c>
    </row>
    <row r="13">
      <c r="A13" s="8" t="n"/>
      <c r="B13" s="8" t="n"/>
      <c r="C13" s="8" t="n"/>
      <c r="D13" s="8" t="n"/>
      <c r="E13" s="9" t="n"/>
      <c r="F13" s="8">
        <f>IF(A13="","",TEXT(A13,"YYYY-MM"))</f>
        <v/>
      </c>
    </row>
    <row r="14">
      <c r="A14" s="8" t="n"/>
      <c r="B14" s="8" t="n"/>
      <c r="C14" s="8" t="n"/>
      <c r="D14" s="8" t="n"/>
      <c r="E14" s="9" t="n"/>
      <c r="F14" s="8">
        <f>IF(A14="","",TEXT(A14,"YYYY-MM"))</f>
        <v/>
      </c>
    </row>
    <row r="15">
      <c r="A15" s="8" t="n"/>
      <c r="B15" s="8" t="n"/>
      <c r="C15" s="8" t="n"/>
      <c r="D15" s="8" t="n"/>
      <c r="E15" s="9" t="n"/>
      <c r="F15" s="8">
        <f>IF(A15="","",TEXT(A15,"YYYY-MM"))</f>
        <v/>
      </c>
    </row>
    <row r="16">
      <c r="A16" s="8" t="n"/>
      <c r="B16" s="8" t="n"/>
      <c r="C16" s="8" t="n"/>
      <c r="D16" s="8" t="n"/>
      <c r="E16" s="9" t="n"/>
      <c r="F16" s="8">
        <f>IF(A16="","",TEXT(A16,"YYYY-MM"))</f>
        <v/>
      </c>
    </row>
    <row r="17">
      <c r="A17" s="8" t="n"/>
      <c r="B17" s="8" t="n"/>
      <c r="C17" s="8" t="n"/>
      <c r="D17" s="8" t="n"/>
      <c r="E17" s="9" t="n"/>
      <c r="F17" s="8">
        <f>IF(A17="","",TEXT(A17,"YYYY-MM"))</f>
        <v/>
      </c>
    </row>
    <row r="18">
      <c r="A18" s="8" t="n"/>
      <c r="B18" s="8" t="n"/>
      <c r="C18" s="8" t="n"/>
      <c r="D18" s="8" t="n"/>
      <c r="E18" s="9" t="n"/>
      <c r="F18" s="8">
        <f>IF(A18="","",TEXT(A18,"YYYY-MM"))</f>
        <v/>
      </c>
    </row>
    <row r="19">
      <c r="A19" s="8" t="n"/>
      <c r="B19" s="8" t="n"/>
      <c r="C19" s="8" t="n"/>
      <c r="D19" s="8" t="n"/>
      <c r="E19" s="9" t="n"/>
      <c r="F19" s="8">
        <f>IF(A19="","",TEXT(A19,"YYYY-MM"))</f>
        <v/>
      </c>
    </row>
    <row r="20">
      <c r="A20" s="8" t="n"/>
      <c r="B20" s="8" t="n"/>
      <c r="C20" s="8" t="n"/>
      <c r="D20" s="8" t="n"/>
      <c r="E20" s="9" t="n"/>
      <c r="F20" s="8">
        <f>IF(A20="","",TEXT(A20,"YYYY-MM"))</f>
        <v/>
      </c>
    </row>
    <row r="21">
      <c r="A21" s="8" t="n"/>
      <c r="B21" s="8" t="n"/>
      <c r="C21" s="8" t="n"/>
      <c r="D21" s="8" t="n"/>
      <c r="E21" s="9" t="n"/>
      <c r="F21" s="8">
        <f>IF(A21="","",TEXT(A21,"YYYY-MM"))</f>
        <v/>
      </c>
    </row>
    <row r="22">
      <c r="A22" s="8" t="n"/>
      <c r="B22" s="8" t="n"/>
      <c r="C22" s="8" t="n"/>
      <c r="D22" s="8" t="n"/>
      <c r="E22" s="9" t="n"/>
      <c r="F22" s="8">
        <f>IF(A22="","",TEXT(A22,"YYYY-MM"))</f>
        <v/>
      </c>
    </row>
    <row r="23">
      <c r="A23" s="8" t="n"/>
      <c r="B23" s="8" t="n"/>
      <c r="C23" s="8" t="n"/>
      <c r="D23" s="8" t="n"/>
      <c r="E23" s="9" t="n"/>
      <c r="F23" s="8">
        <f>IF(A23="","",TEXT(A23,"YYYY-MM"))</f>
        <v/>
      </c>
    </row>
    <row r="24">
      <c r="A24" s="8" t="n"/>
      <c r="B24" s="8" t="n"/>
      <c r="C24" s="8" t="n"/>
      <c r="D24" s="8" t="n"/>
      <c r="E24" s="9" t="n"/>
      <c r="F24" s="8">
        <f>IF(A24="","",TEXT(A24,"YYYY-MM"))</f>
        <v/>
      </c>
    </row>
    <row r="25">
      <c r="A25" s="8" t="n"/>
      <c r="B25" s="8" t="n"/>
      <c r="C25" s="8" t="n"/>
      <c r="D25" s="8" t="n"/>
      <c r="E25" s="9" t="n"/>
      <c r="F25" s="8">
        <f>IF(A25="","",TEXT(A25,"YYYY-MM"))</f>
        <v/>
      </c>
    </row>
    <row r="26">
      <c r="A26" s="8" t="n"/>
      <c r="B26" s="8" t="n"/>
      <c r="C26" s="8" t="n"/>
      <c r="D26" s="8" t="n"/>
      <c r="E26" s="9" t="n"/>
      <c r="F26" s="8">
        <f>IF(A26="","",TEXT(A26,"YYYY-MM"))</f>
        <v/>
      </c>
    </row>
    <row r="27">
      <c r="A27" s="8" t="n"/>
      <c r="B27" s="8" t="n"/>
      <c r="C27" s="8" t="n"/>
      <c r="D27" s="8" t="n"/>
      <c r="E27" s="9" t="n"/>
      <c r="F27" s="8">
        <f>IF(A27="","",TEXT(A27,"YYYY-MM"))</f>
        <v/>
      </c>
    </row>
    <row r="28">
      <c r="A28" s="8" t="n"/>
      <c r="B28" s="8" t="n"/>
      <c r="C28" s="8" t="n"/>
      <c r="D28" s="8" t="n"/>
      <c r="E28" s="9" t="n"/>
      <c r="F28" s="8">
        <f>IF(A28="","",TEXT(A28,"YYYY-MM"))</f>
        <v/>
      </c>
    </row>
    <row r="29">
      <c r="A29" s="8" t="n"/>
      <c r="B29" s="8" t="n"/>
      <c r="C29" s="8" t="n"/>
      <c r="D29" s="8" t="n"/>
      <c r="E29" s="9" t="n"/>
      <c r="F29" s="8">
        <f>IF(A29="","",TEXT(A29,"YYYY-MM"))</f>
        <v/>
      </c>
    </row>
    <row r="30">
      <c r="A30" s="8" t="n"/>
      <c r="B30" s="8" t="n"/>
      <c r="C30" s="8" t="n"/>
      <c r="D30" s="8" t="n"/>
      <c r="E30" s="9" t="n"/>
      <c r="F30" s="8">
        <f>IF(A30="","",TEXT(A30,"YYYY-MM"))</f>
        <v/>
      </c>
    </row>
    <row r="31">
      <c r="A31" s="8" t="n"/>
      <c r="B31" s="8" t="n"/>
      <c r="C31" s="8" t="n"/>
      <c r="D31" s="8" t="n"/>
      <c r="E31" s="9" t="n"/>
      <c r="F31" s="8">
        <f>IF(A31="","",TEXT(A31,"YYYY-MM"))</f>
        <v/>
      </c>
    </row>
    <row r="32">
      <c r="A32" s="8" t="n"/>
      <c r="B32" s="8" t="n"/>
      <c r="C32" s="8" t="n"/>
      <c r="D32" s="8" t="n"/>
      <c r="E32" s="9" t="n"/>
      <c r="F32" s="8">
        <f>IF(A32="","",TEXT(A32,"YYYY-MM"))</f>
        <v/>
      </c>
    </row>
    <row r="33">
      <c r="A33" s="8" t="n"/>
      <c r="B33" s="8" t="n"/>
      <c r="C33" s="8" t="n"/>
      <c r="D33" s="8" t="n"/>
      <c r="E33" s="9" t="n"/>
      <c r="F33" s="8">
        <f>IF(A33="","",TEXT(A33,"YYYY-MM"))</f>
        <v/>
      </c>
    </row>
    <row r="34">
      <c r="A34" s="8" t="n"/>
      <c r="B34" s="8" t="n"/>
      <c r="C34" s="8" t="n"/>
      <c r="D34" s="8" t="n"/>
      <c r="E34" s="9" t="n"/>
      <c r="F34" s="8">
        <f>IF(A34="","",TEXT(A34,"YYYY-MM"))</f>
        <v/>
      </c>
    </row>
    <row r="35">
      <c r="A35" s="8" t="n"/>
      <c r="B35" s="8" t="n"/>
      <c r="C35" s="8" t="n"/>
      <c r="D35" s="8" t="n"/>
      <c r="E35" s="9" t="n"/>
      <c r="F35" s="8">
        <f>IF(A35="","",TEXT(A35,"YYYY-MM"))</f>
        <v/>
      </c>
    </row>
    <row r="36">
      <c r="A36" s="8" t="n"/>
      <c r="B36" s="8" t="n"/>
      <c r="C36" s="8" t="n"/>
      <c r="D36" s="8" t="n"/>
      <c r="E36" s="9" t="n"/>
      <c r="F36" s="8">
        <f>IF(A36="","",TEXT(A36,"YYYY-MM"))</f>
        <v/>
      </c>
    </row>
    <row r="37">
      <c r="A37" s="8" t="n"/>
      <c r="B37" s="8" t="n"/>
      <c r="C37" s="8" t="n"/>
      <c r="D37" s="8" t="n"/>
      <c r="E37" s="9" t="n"/>
      <c r="F37" s="8">
        <f>IF(A37="","",TEXT(A37,"YYYY-MM"))</f>
        <v/>
      </c>
    </row>
    <row r="38">
      <c r="A38" s="8" t="n"/>
      <c r="B38" s="8" t="n"/>
      <c r="C38" s="8" t="n"/>
      <c r="D38" s="8" t="n"/>
      <c r="E38" s="9" t="n"/>
      <c r="F38" s="8">
        <f>IF(A38="","",TEXT(A38,"YYYY-MM"))</f>
        <v/>
      </c>
    </row>
    <row r="39">
      <c r="A39" s="8" t="n"/>
      <c r="B39" s="8" t="n"/>
      <c r="C39" s="8" t="n"/>
      <c r="D39" s="8" t="n"/>
      <c r="E39" s="9" t="n"/>
      <c r="F39" s="8">
        <f>IF(A39="","",TEXT(A39,"YYYY-MM"))</f>
        <v/>
      </c>
    </row>
    <row r="40">
      <c r="A40" s="8" t="n"/>
      <c r="B40" s="8" t="n"/>
      <c r="C40" s="8" t="n"/>
      <c r="D40" s="8" t="n"/>
      <c r="E40" s="9" t="n"/>
      <c r="F40" s="8">
        <f>IF(A40="","",TEXT(A40,"YYYY-MM"))</f>
        <v/>
      </c>
    </row>
    <row r="41">
      <c r="A41" s="8" t="n"/>
      <c r="B41" s="8" t="n"/>
      <c r="C41" s="8" t="n"/>
      <c r="D41" s="8" t="n"/>
      <c r="E41" s="9" t="n"/>
      <c r="F41" s="8">
        <f>IF(A41="","",TEXT(A41,"YYYY-MM"))</f>
        <v/>
      </c>
    </row>
    <row r="42">
      <c r="A42" s="8" t="n"/>
      <c r="B42" s="8" t="n"/>
      <c r="C42" s="8" t="n"/>
      <c r="D42" s="8" t="n"/>
      <c r="E42" s="9" t="n"/>
      <c r="F42" s="8">
        <f>IF(A42="","",TEXT(A42,"YYYY-MM"))</f>
        <v/>
      </c>
    </row>
    <row r="43">
      <c r="A43" s="8" t="n"/>
      <c r="B43" s="8" t="n"/>
      <c r="C43" s="8" t="n"/>
      <c r="D43" s="8" t="n"/>
      <c r="E43" s="9" t="n"/>
      <c r="F43" s="8">
        <f>IF(A43="","",TEXT(A43,"YYYY-MM"))</f>
        <v/>
      </c>
    </row>
    <row r="44">
      <c r="A44" s="8" t="n"/>
      <c r="B44" s="8" t="n"/>
      <c r="C44" s="8" t="n"/>
      <c r="D44" s="8" t="n"/>
      <c r="E44" s="9" t="n"/>
      <c r="F44" s="8">
        <f>IF(A44="","",TEXT(A44,"YYYY-MM"))</f>
        <v/>
      </c>
    </row>
    <row r="45">
      <c r="A45" s="8" t="n"/>
      <c r="B45" s="8" t="n"/>
      <c r="C45" s="8" t="n"/>
      <c r="D45" s="8" t="n"/>
      <c r="E45" s="9" t="n"/>
      <c r="F45" s="8">
        <f>IF(A45="","",TEXT(A45,"YYYY-MM"))</f>
        <v/>
      </c>
    </row>
    <row r="46">
      <c r="A46" s="8" t="n"/>
      <c r="B46" s="8" t="n"/>
      <c r="C46" s="8" t="n"/>
      <c r="D46" s="8" t="n"/>
      <c r="E46" s="9" t="n"/>
      <c r="F46" s="8">
        <f>IF(A46="","",TEXT(A46,"YYYY-MM"))</f>
        <v/>
      </c>
    </row>
    <row r="47">
      <c r="A47" s="8" t="n"/>
      <c r="B47" s="8" t="n"/>
      <c r="C47" s="8" t="n"/>
      <c r="D47" s="8" t="n"/>
      <c r="E47" s="9" t="n"/>
      <c r="F47" s="8">
        <f>IF(A47="","",TEXT(A47,"YYYY-MM"))</f>
        <v/>
      </c>
    </row>
    <row r="48">
      <c r="A48" s="8" t="n"/>
      <c r="B48" s="8" t="n"/>
      <c r="C48" s="8" t="n"/>
      <c r="D48" s="8" t="n"/>
      <c r="E48" s="9" t="n"/>
      <c r="F48" s="8">
        <f>IF(A48="","",TEXT(A48,"YYYY-MM"))</f>
        <v/>
      </c>
    </row>
    <row r="49">
      <c r="A49" s="8" t="n"/>
      <c r="B49" s="8" t="n"/>
      <c r="C49" s="8" t="n"/>
      <c r="D49" s="8" t="n"/>
      <c r="E49" s="9" t="n"/>
      <c r="F49" s="8">
        <f>IF(A49="","",TEXT(A49,"YYYY-MM"))</f>
        <v/>
      </c>
    </row>
    <row r="50">
      <c r="A50" s="8" t="n"/>
      <c r="B50" s="8" t="n"/>
      <c r="C50" s="8" t="n"/>
      <c r="D50" s="8" t="n"/>
      <c r="E50" s="9" t="n"/>
      <c r="F50" s="8">
        <f>IF(A50="","",TEXT(A50,"YYYY-MM"))</f>
        <v/>
      </c>
    </row>
    <row r="51">
      <c r="A51" s="8" t="n"/>
      <c r="B51" s="8" t="n"/>
      <c r="C51" s="8" t="n"/>
      <c r="D51" s="8" t="n"/>
      <c r="E51" s="9" t="n"/>
      <c r="F51" s="8">
        <f>IF(A51="","",TEXT(A51,"YYYY-MM"))</f>
        <v/>
      </c>
    </row>
    <row r="52">
      <c r="A52" s="8" t="n"/>
      <c r="B52" s="8" t="n"/>
      <c r="C52" s="8" t="n"/>
      <c r="D52" s="8" t="n"/>
      <c r="E52" s="9" t="n"/>
      <c r="F52" s="8">
        <f>IF(A52="","",TEXT(A52,"YYYY-MM"))</f>
        <v/>
      </c>
    </row>
    <row r="53">
      <c r="A53" s="8" t="n"/>
      <c r="B53" s="8" t="n"/>
      <c r="C53" s="8" t="n"/>
      <c r="D53" s="8" t="n"/>
      <c r="E53" s="9" t="n"/>
      <c r="F53" s="8">
        <f>IF(A53="","",TEXT(A53,"YYYY-MM"))</f>
        <v/>
      </c>
    </row>
    <row r="54">
      <c r="A54" s="8" t="n"/>
      <c r="B54" s="8" t="n"/>
      <c r="C54" s="8" t="n"/>
      <c r="D54" s="8" t="n"/>
      <c r="E54" s="9" t="n"/>
      <c r="F54" s="8">
        <f>IF(A54="","",TEXT(A54,"YYYY-MM"))</f>
        <v/>
      </c>
    </row>
    <row r="55">
      <c r="A55" s="8" t="n"/>
      <c r="B55" s="8" t="n"/>
      <c r="C55" s="8" t="n"/>
      <c r="D55" s="8" t="n"/>
      <c r="E55" s="9" t="n"/>
      <c r="F55" s="8">
        <f>IF(A55="","",TEXT(A55,"YYYY-MM"))</f>
        <v/>
      </c>
    </row>
    <row r="56">
      <c r="A56" s="8" t="n"/>
      <c r="B56" s="8" t="n"/>
      <c r="C56" s="8" t="n"/>
      <c r="D56" s="8" t="n"/>
      <c r="E56" s="9" t="n"/>
      <c r="F56" s="8">
        <f>IF(A56="","",TEXT(A56,"YYYY-MM"))</f>
        <v/>
      </c>
    </row>
    <row r="57">
      <c r="A57" s="8" t="n"/>
      <c r="B57" s="8" t="n"/>
      <c r="C57" s="8" t="n"/>
      <c r="D57" s="8" t="n"/>
      <c r="E57" s="9" t="n"/>
      <c r="F57" s="8">
        <f>IF(A57="","",TEXT(A57,"YYYY-MM"))</f>
        <v/>
      </c>
    </row>
    <row r="58">
      <c r="A58" s="8" t="n"/>
      <c r="B58" s="8" t="n"/>
      <c r="C58" s="8" t="n"/>
      <c r="D58" s="8" t="n"/>
      <c r="E58" s="9" t="n"/>
      <c r="F58" s="8">
        <f>IF(A58="","",TEXT(A58,"YYYY-MM"))</f>
        <v/>
      </c>
    </row>
    <row r="59">
      <c r="A59" s="8" t="n"/>
      <c r="B59" s="8" t="n"/>
      <c r="C59" s="8" t="n"/>
      <c r="D59" s="8" t="n"/>
      <c r="E59" s="9" t="n"/>
      <c r="F59" s="8">
        <f>IF(A59="","",TEXT(A59,"YYYY-MM"))</f>
        <v/>
      </c>
    </row>
    <row r="60">
      <c r="D60" s="10" t="inlineStr">
        <is>
          <t>TOTAL</t>
        </is>
      </c>
      <c r="E60" s="11">
        <f>SUM(E4:E59)</f>
        <v/>
      </c>
    </row>
  </sheetData>
  <mergeCells count="1">
    <mergeCell ref="A1:F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16"/>
  <sheetViews>
    <sheetView workbookViewId="0">
      <selection activeCell="A1" sqref="A1"/>
    </sheetView>
  </sheetViews>
  <sheetFormatPr baseColWidth="8" defaultRowHeight="15"/>
  <cols>
    <col width="12" customWidth="1" min="1" max="1"/>
    <col width="20" customWidth="1" min="2" max="2"/>
    <col width="20" customWidth="1" min="3" max="3"/>
    <col width="20" customWidth="1" min="4" max="4"/>
    <col width="20" customWidth="1" min="5" max="5"/>
  </cols>
  <sheetData>
    <row r="1" ht="28" customHeight="1">
      <c r="A1" s="6" t="inlineStr">
        <is>
          <t>RINGKASAN LABA RUGI BULANAN</t>
        </is>
      </c>
    </row>
    <row r="3">
      <c r="A3" s="12" t="inlineStr">
        <is>
          <t>Bulan</t>
        </is>
      </c>
      <c r="B3" s="12" t="inlineStr">
        <is>
          <t>Total Kas Masuk</t>
        </is>
      </c>
      <c r="C3" s="12" t="inlineStr">
        <is>
          <t>Total Kas Keluar</t>
        </is>
      </c>
      <c r="D3" s="12" t="inlineStr">
        <is>
          <t>Laba Bersih</t>
        </is>
      </c>
      <c r="E3" s="12" t="inlineStr">
        <is>
          <t>PPh Final 0,5%</t>
        </is>
      </c>
    </row>
    <row r="4">
      <c r="A4" s="13" t="inlineStr">
        <is>
          <t>2026-01</t>
        </is>
      </c>
      <c r="B4" s="14">
        <f>SUMIF('Kas Masuk'!F:F,A4,'Kas Masuk'!E:E)</f>
        <v/>
      </c>
      <c r="C4" s="14">
        <f>SUMIF('Kas Keluar'!F:F,A4,'Kas Keluar'!E:E)</f>
        <v/>
      </c>
      <c r="D4" s="14">
        <f>B4-C4</f>
        <v/>
      </c>
      <c r="E4" s="14">
        <f>B4*0.005</f>
        <v/>
      </c>
    </row>
    <row r="5">
      <c r="A5" s="15" t="inlineStr">
        <is>
          <t>2026-02</t>
        </is>
      </c>
      <c r="B5" s="9">
        <f>SUMIF('Kas Masuk'!F:F,A5,'Kas Masuk'!E:E)</f>
        <v/>
      </c>
      <c r="C5" s="9">
        <f>SUMIF('Kas Keluar'!F:F,A5,'Kas Keluar'!E:E)</f>
        <v/>
      </c>
      <c r="D5" s="9">
        <f>B5-C5</f>
        <v/>
      </c>
      <c r="E5" s="9">
        <f>B5*0.005</f>
        <v/>
      </c>
    </row>
    <row r="6">
      <c r="A6" s="13" t="inlineStr">
        <is>
          <t>2026-03</t>
        </is>
      </c>
      <c r="B6" s="14">
        <f>SUMIF('Kas Masuk'!F:F,A6,'Kas Masuk'!E:E)</f>
        <v/>
      </c>
      <c r="C6" s="14">
        <f>SUMIF('Kas Keluar'!F:F,A6,'Kas Keluar'!E:E)</f>
        <v/>
      </c>
      <c r="D6" s="14">
        <f>B6-C6</f>
        <v/>
      </c>
      <c r="E6" s="14">
        <f>B6*0.005</f>
        <v/>
      </c>
    </row>
    <row r="7">
      <c r="A7" s="15" t="inlineStr">
        <is>
          <t>2026-04</t>
        </is>
      </c>
      <c r="B7" s="9">
        <f>SUMIF('Kas Masuk'!F:F,A7,'Kas Masuk'!E:E)</f>
        <v/>
      </c>
      <c r="C7" s="9">
        <f>SUMIF('Kas Keluar'!F:F,A7,'Kas Keluar'!E:E)</f>
        <v/>
      </c>
      <c r="D7" s="9">
        <f>B7-C7</f>
        <v/>
      </c>
      <c r="E7" s="9">
        <f>B7*0.005</f>
        <v/>
      </c>
    </row>
    <row r="8">
      <c r="A8" s="13" t="inlineStr">
        <is>
          <t>2026-05</t>
        </is>
      </c>
      <c r="B8" s="14">
        <f>SUMIF('Kas Masuk'!F:F,A8,'Kas Masuk'!E:E)</f>
        <v/>
      </c>
      <c r="C8" s="14">
        <f>SUMIF('Kas Keluar'!F:F,A8,'Kas Keluar'!E:E)</f>
        <v/>
      </c>
      <c r="D8" s="14">
        <f>B8-C8</f>
        <v/>
      </c>
      <c r="E8" s="14">
        <f>B8*0.005</f>
        <v/>
      </c>
    </row>
    <row r="9">
      <c r="A9" s="15" t="inlineStr">
        <is>
          <t>2026-06</t>
        </is>
      </c>
      <c r="B9" s="9">
        <f>SUMIF('Kas Masuk'!F:F,A9,'Kas Masuk'!E:E)</f>
        <v/>
      </c>
      <c r="C9" s="9">
        <f>SUMIF('Kas Keluar'!F:F,A9,'Kas Keluar'!E:E)</f>
        <v/>
      </c>
      <c r="D9" s="9">
        <f>B9-C9</f>
        <v/>
      </c>
      <c r="E9" s="9">
        <f>B9*0.005</f>
        <v/>
      </c>
    </row>
    <row r="10">
      <c r="A10" s="13" t="inlineStr">
        <is>
          <t>2026-07</t>
        </is>
      </c>
      <c r="B10" s="14">
        <f>SUMIF('Kas Masuk'!F:F,A10,'Kas Masuk'!E:E)</f>
        <v/>
      </c>
      <c r="C10" s="14">
        <f>SUMIF('Kas Keluar'!F:F,A10,'Kas Keluar'!E:E)</f>
        <v/>
      </c>
      <c r="D10" s="14">
        <f>B10-C10</f>
        <v/>
      </c>
      <c r="E10" s="14">
        <f>B10*0.005</f>
        <v/>
      </c>
    </row>
    <row r="11">
      <c r="A11" s="15" t="inlineStr">
        <is>
          <t>2026-08</t>
        </is>
      </c>
      <c r="B11" s="9">
        <f>SUMIF('Kas Masuk'!F:F,A11,'Kas Masuk'!E:E)</f>
        <v/>
      </c>
      <c r="C11" s="9">
        <f>SUMIF('Kas Keluar'!F:F,A11,'Kas Keluar'!E:E)</f>
        <v/>
      </c>
      <c r="D11" s="9">
        <f>B11-C11</f>
        <v/>
      </c>
      <c r="E11" s="9">
        <f>B11*0.005</f>
        <v/>
      </c>
    </row>
    <row r="12">
      <c r="A12" s="13" t="inlineStr">
        <is>
          <t>2026-09</t>
        </is>
      </c>
      <c r="B12" s="14">
        <f>SUMIF('Kas Masuk'!F:F,A12,'Kas Masuk'!E:E)</f>
        <v/>
      </c>
      <c r="C12" s="14">
        <f>SUMIF('Kas Keluar'!F:F,A12,'Kas Keluar'!E:E)</f>
        <v/>
      </c>
      <c r="D12" s="14">
        <f>B12-C12</f>
        <v/>
      </c>
      <c r="E12" s="14">
        <f>B12*0.005</f>
        <v/>
      </c>
    </row>
    <row r="13">
      <c r="A13" s="15" t="inlineStr">
        <is>
          <t>2026-10</t>
        </is>
      </c>
      <c r="B13" s="9">
        <f>SUMIF('Kas Masuk'!F:F,A13,'Kas Masuk'!E:E)</f>
        <v/>
      </c>
      <c r="C13" s="9">
        <f>SUMIF('Kas Keluar'!F:F,A13,'Kas Keluar'!E:E)</f>
        <v/>
      </c>
      <c r="D13" s="9">
        <f>B13-C13</f>
        <v/>
      </c>
      <c r="E13" s="9">
        <f>B13*0.005</f>
        <v/>
      </c>
    </row>
    <row r="14">
      <c r="A14" s="13" t="inlineStr">
        <is>
          <t>2026-11</t>
        </is>
      </c>
      <c r="B14" s="14">
        <f>SUMIF('Kas Masuk'!F:F,A14,'Kas Masuk'!E:E)</f>
        <v/>
      </c>
      <c r="C14" s="14">
        <f>SUMIF('Kas Keluar'!F:F,A14,'Kas Keluar'!E:E)</f>
        <v/>
      </c>
      <c r="D14" s="14">
        <f>B14-C14</f>
        <v/>
      </c>
      <c r="E14" s="14">
        <f>B14*0.005</f>
        <v/>
      </c>
    </row>
    <row r="15">
      <c r="A15" s="15" t="inlineStr">
        <is>
          <t>2026-12</t>
        </is>
      </c>
      <c r="B15" s="9">
        <f>SUMIF('Kas Masuk'!F:F,A15,'Kas Masuk'!E:E)</f>
        <v/>
      </c>
      <c r="C15" s="9">
        <f>SUMIF('Kas Keluar'!F:F,A15,'Kas Keluar'!E:E)</f>
        <v/>
      </c>
      <c r="D15" s="9">
        <f>B15-C15</f>
        <v/>
      </c>
      <c r="E15" s="9">
        <f>B15*0.005</f>
        <v/>
      </c>
    </row>
    <row r="16">
      <c r="A16" s="16" t="inlineStr">
        <is>
          <t>TOTAL 2026</t>
        </is>
      </c>
      <c r="B16" s="17">
        <f>SUM(B4:B15)</f>
        <v/>
      </c>
      <c r="C16" s="17">
        <f>SUM(C4:C15)</f>
        <v/>
      </c>
      <c r="D16" s="17">
        <f>SUM(D4:D15)</f>
        <v/>
      </c>
      <c r="E16" s="17">
        <f>SUM(E4:E15)</f>
        <v/>
      </c>
    </row>
  </sheetData>
  <mergeCells count="1">
    <mergeCell ref="A1:E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E17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22" customWidth="1" min="4" max="4"/>
    <col width="22" customWidth="1" min="5" max="5"/>
  </cols>
  <sheetData>
    <row r="1" ht="28" customHeight="1">
      <c r="A1" s="6" t="inlineStr">
        <is>
          <t>PERHITUNGAN PPH FINAL UMKM 0,5%</t>
        </is>
      </c>
    </row>
    <row r="2">
      <c r="A2" s="18" t="inlineStr">
        <is>
          <t>Setor tanggal 15 · Lapor SPT Masa tanggal 20 bulan berikutnya · Kode Billing 411128-420</t>
        </is>
      </c>
    </row>
    <row r="4">
      <c r="A4" s="19" t="inlineStr">
        <is>
          <t>Bulan Omzet</t>
        </is>
      </c>
      <c r="B4" s="19" t="inlineStr">
        <is>
          <t>Total Omzet (Rp)</t>
        </is>
      </c>
      <c r="C4" s="19" t="inlineStr">
        <is>
          <t>PPh 0,5% (Rp)</t>
        </is>
      </c>
      <c r="D4" s="19" t="inlineStr">
        <is>
          <t>Batas Setor</t>
        </is>
      </c>
      <c r="E4" s="19" t="inlineStr">
        <is>
          <t>Batas Lapor SPT</t>
        </is>
      </c>
    </row>
    <row r="5">
      <c r="A5" s="8" t="inlineStr">
        <is>
          <t>Januari 2026</t>
        </is>
      </c>
      <c r="B5" s="9">
        <f>SUMIF('Kas Masuk'!F:F,"2026-01",'Kas Masuk'!E:E)</f>
        <v/>
      </c>
      <c r="C5" s="9">
        <f>B5*0.005</f>
        <v/>
      </c>
      <c r="D5" s="15" t="inlineStr">
        <is>
          <t>15 Februari 2026</t>
        </is>
      </c>
      <c r="E5" s="15" t="inlineStr">
        <is>
          <t>20 Februari 2026</t>
        </is>
      </c>
    </row>
    <row r="6">
      <c r="A6" s="20" t="inlineStr">
        <is>
          <t>Februari 2026</t>
        </is>
      </c>
      <c r="B6" s="14">
        <f>SUMIF('Kas Masuk'!F:F,"2026-02",'Kas Masuk'!E:E)</f>
        <v/>
      </c>
      <c r="C6" s="14">
        <f>B6*0.005</f>
        <v/>
      </c>
      <c r="D6" s="13" t="inlineStr">
        <is>
          <t>15 Maret 2026</t>
        </is>
      </c>
      <c r="E6" s="13" t="inlineStr">
        <is>
          <t>20 Maret 2026</t>
        </is>
      </c>
    </row>
    <row r="7">
      <c r="A7" s="8" t="inlineStr">
        <is>
          <t>Maret 2026</t>
        </is>
      </c>
      <c r="B7" s="9">
        <f>SUMIF('Kas Masuk'!F:F,"2026-03",'Kas Masuk'!E:E)</f>
        <v/>
      </c>
      <c r="C7" s="9">
        <f>B7*0.005</f>
        <v/>
      </c>
      <c r="D7" s="15" t="inlineStr">
        <is>
          <t>15 April 2026</t>
        </is>
      </c>
      <c r="E7" s="15" t="inlineStr">
        <is>
          <t>20 April 2026</t>
        </is>
      </c>
    </row>
    <row r="8">
      <c r="A8" s="20" t="inlineStr">
        <is>
          <t>April 2026</t>
        </is>
      </c>
      <c r="B8" s="14">
        <f>SUMIF('Kas Masuk'!F:F,"2026-04",'Kas Masuk'!E:E)</f>
        <v/>
      </c>
      <c r="C8" s="14">
        <f>B8*0.005</f>
        <v/>
      </c>
      <c r="D8" s="13" t="inlineStr">
        <is>
          <t>15 Mei 2026</t>
        </is>
      </c>
      <c r="E8" s="13" t="inlineStr">
        <is>
          <t>20 Mei 2026</t>
        </is>
      </c>
    </row>
    <row r="9">
      <c r="A9" s="8" t="inlineStr">
        <is>
          <t>Mei 2026</t>
        </is>
      </c>
      <c r="B9" s="9">
        <f>SUMIF('Kas Masuk'!F:F,"2026-05",'Kas Masuk'!E:E)</f>
        <v/>
      </c>
      <c r="C9" s="9">
        <f>B9*0.005</f>
        <v/>
      </c>
      <c r="D9" s="15" t="inlineStr">
        <is>
          <t>15 Juni 2026</t>
        </is>
      </c>
      <c r="E9" s="15" t="inlineStr">
        <is>
          <t>20 Juni 2026</t>
        </is>
      </c>
    </row>
    <row r="10">
      <c r="A10" s="20" t="inlineStr">
        <is>
          <t>Juni 2026</t>
        </is>
      </c>
      <c r="B10" s="14">
        <f>SUMIF('Kas Masuk'!F:F,"2026-06",'Kas Masuk'!E:E)</f>
        <v/>
      </c>
      <c r="C10" s="14">
        <f>B10*0.005</f>
        <v/>
      </c>
      <c r="D10" s="13" t="inlineStr">
        <is>
          <t>15 Juli 2026</t>
        </is>
      </c>
      <c r="E10" s="13" t="inlineStr">
        <is>
          <t>20 Juli 2026</t>
        </is>
      </c>
    </row>
    <row r="11">
      <c r="A11" s="8" t="inlineStr">
        <is>
          <t>Juli 2026</t>
        </is>
      </c>
      <c r="B11" s="9">
        <f>SUMIF('Kas Masuk'!F:F,"2026-07",'Kas Masuk'!E:E)</f>
        <v/>
      </c>
      <c r="C11" s="9">
        <f>B11*0.005</f>
        <v/>
      </c>
      <c r="D11" s="15" t="inlineStr">
        <is>
          <t>15 Agustus 2026</t>
        </is>
      </c>
      <c r="E11" s="15" t="inlineStr">
        <is>
          <t>20 Agustus 2026</t>
        </is>
      </c>
    </row>
    <row r="12">
      <c r="A12" s="20" t="inlineStr">
        <is>
          <t>Agustus 2026</t>
        </is>
      </c>
      <c r="B12" s="14">
        <f>SUMIF('Kas Masuk'!F:F,"2026-08",'Kas Masuk'!E:E)</f>
        <v/>
      </c>
      <c r="C12" s="14">
        <f>B12*0.005</f>
        <v/>
      </c>
      <c r="D12" s="13" t="inlineStr">
        <is>
          <t>15 September 2026</t>
        </is>
      </c>
      <c r="E12" s="13" t="inlineStr">
        <is>
          <t>20 September 2026</t>
        </is>
      </c>
    </row>
    <row r="13">
      <c r="A13" s="8" t="inlineStr">
        <is>
          <t>September 2026</t>
        </is>
      </c>
      <c r="B13" s="9">
        <f>SUMIF('Kas Masuk'!F:F,"2026-09",'Kas Masuk'!E:E)</f>
        <v/>
      </c>
      <c r="C13" s="9">
        <f>B13*0.005</f>
        <v/>
      </c>
      <c r="D13" s="15" t="inlineStr">
        <is>
          <t>15 Oktober 2026</t>
        </is>
      </c>
      <c r="E13" s="15" t="inlineStr">
        <is>
          <t>20 Oktober 2026</t>
        </is>
      </c>
    </row>
    <row r="14">
      <c r="A14" s="20" t="inlineStr">
        <is>
          <t>Oktober 2026</t>
        </is>
      </c>
      <c r="B14" s="14">
        <f>SUMIF('Kas Masuk'!F:F,"2026-10",'Kas Masuk'!E:E)</f>
        <v/>
      </c>
      <c r="C14" s="14">
        <f>B14*0.005</f>
        <v/>
      </c>
      <c r="D14" s="13" t="inlineStr">
        <is>
          <t>15 November 2026</t>
        </is>
      </c>
      <c r="E14" s="13" t="inlineStr">
        <is>
          <t>20 November 2026</t>
        </is>
      </c>
    </row>
    <row r="15">
      <c r="A15" s="8" t="inlineStr">
        <is>
          <t>November 2026</t>
        </is>
      </c>
      <c r="B15" s="9">
        <f>SUMIF('Kas Masuk'!F:F,"2026-11",'Kas Masuk'!E:E)</f>
        <v/>
      </c>
      <c r="C15" s="9">
        <f>B15*0.005</f>
        <v/>
      </c>
      <c r="D15" s="15" t="inlineStr">
        <is>
          <t>15 Desember 2026</t>
        </is>
      </c>
      <c r="E15" s="15" t="inlineStr">
        <is>
          <t>20 Desember 2026</t>
        </is>
      </c>
    </row>
    <row r="16">
      <c r="A16" s="20" t="inlineStr">
        <is>
          <t>Desember 2026</t>
        </is>
      </c>
      <c r="B16" s="14">
        <f>SUMIF('Kas Masuk'!F:F,"2026-12",'Kas Masuk'!E:E)</f>
        <v/>
      </c>
      <c r="C16" s="14">
        <f>B16*0.005</f>
        <v/>
      </c>
      <c r="D16" s="13" t="inlineStr">
        <is>
          <t>15 Januari 2027</t>
        </is>
      </c>
      <c r="E16" s="13" t="inlineStr">
        <is>
          <t>20 Januari 2027</t>
        </is>
      </c>
    </row>
    <row r="17">
      <c r="A17" s="16" t="inlineStr">
        <is>
          <t>TOTAL SETAHUN</t>
        </is>
      </c>
      <c r="B17" s="17">
        <f>SUM(B5:B16)</f>
        <v/>
      </c>
      <c r="C17" s="17">
        <f>SUM(C5:C16)</f>
        <v/>
      </c>
      <c r="D17" s="21" t="n"/>
      <c r="E17" s="21" t="n"/>
    </row>
  </sheetData>
  <mergeCells count="2">
    <mergeCell ref="A2:E2"/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2026-07-12T11:15:29Z</dcterms:created>
  <dcterms:modified xmlns:dcterms="http://purl.org/dc/terms/" xmlns:xsi="http://www.w3.org/2001/XMLSchema-instance" xsi:type="dcterms:W3CDTF">2026-07-12T11:15:29Z</dcterms:modified>
</cp:coreProperties>
</file>